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onia\JUAN XXIII\PROGRAMAS\2°G\TRIM 2\"/>
    </mc:Choice>
  </mc:AlternateContent>
  <bookViews>
    <workbookView xWindow="0" yWindow="0" windowWidth="19200" windowHeight="6950" activeTab="1"/>
  </bookViews>
  <sheets>
    <sheet name="Trim1 pas Juan23" sheetId="6" r:id="rId1"/>
    <sheet name="TRIM 2" sheetId="7" r:id="rId2"/>
    <sheet name="Libro - Aula" sheetId="3" r:id="rId3"/>
    <sheet name="Hoja1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7" l="1"/>
  <c r="H5" i="7"/>
  <c r="H6" i="7"/>
  <c r="H7" i="7"/>
  <c r="H8" i="7"/>
  <c r="I8" i="7" s="1"/>
  <c r="L8" i="7" s="1"/>
  <c r="H9" i="7"/>
  <c r="H10" i="7"/>
  <c r="H11" i="7"/>
  <c r="I11" i="7" s="1"/>
  <c r="L11" i="7" s="1"/>
  <c r="H12" i="7"/>
  <c r="H13" i="7"/>
  <c r="H14" i="7"/>
  <c r="H15" i="7"/>
  <c r="I15" i="7" s="1"/>
  <c r="L15" i="7" s="1"/>
  <c r="H16" i="7"/>
  <c r="H17" i="7"/>
  <c r="H18" i="7"/>
  <c r="H19" i="7"/>
  <c r="I19" i="7" s="1"/>
  <c r="L19" i="7" s="1"/>
  <c r="H20" i="7"/>
  <c r="H21" i="7"/>
  <c r="H22" i="7"/>
  <c r="H23" i="7"/>
  <c r="I23" i="7" s="1"/>
  <c r="L23" i="7" s="1"/>
  <c r="H24" i="7"/>
  <c r="H25" i="7"/>
  <c r="H26" i="7"/>
  <c r="H27" i="7"/>
  <c r="I27" i="7" s="1"/>
  <c r="L27" i="7" s="1"/>
  <c r="H28" i="7"/>
  <c r="H29" i="7"/>
  <c r="H30" i="7"/>
  <c r="H31" i="7"/>
  <c r="I31" i="7" s="1"/>
  <c r="L31" i="7" s="1"/>
  <c r="H32" i="7"/>
  <c r="H33" i="7"/>
  <c r="H34" i="7"/>
  <c r="H3" i="7"/>
  <c r="I3" i="7" s="1"/>
  <c r="L3" i="7" s="1"/>
  <c r="D37" i="7"/>
  <c r="D36" i="7"/>
  <c r="E36" i="7" s="1"/>
  <c r="D35" i="7"/>
  <c r="A35" i="7"/>
  <c r="J34" i="7"/>
  <c r="I34" i="7"/>
  <c r="L34" i="7" s="1"/>
  <c r="J33" i="7"/>
  <c r="I33" i="7"/>
  <c r="L33" i="7" s="1"/>
  <c r="J32" i="7"/>
  <c r="I32" i="7"/>
  <c r="L32" i="7" s="1"/>
  <c r="J31" i="7"/>
  <c r="J30" i="7"/>
  <c r="I30" i="7"/>
  <c r="L30" i="7" s="1"/>
  <c r="J29" i="7"/>
  <c r="I29" i="7"/>
  <c r="L29" i="7" s="1"/>
  <c r="J28" i="7"/>
  <c r="I28" i="7"/>
  <c r="L28" i="7" s="1"/>
  <c r="J27" i="7"/>
  <c r="J26" i="7"/>
  <c r="I26" i="7"/>
  <c r="L26" i="7" s="1"/>
  <c r="J25" i="7"/>
  <c r="I25" i="7"/>
  <c r="L25" i="7" s="1"/>
  <c r="J24" i="7"/>
  <c r="I24" i="7"/>
  <c r="L24" i="7" s="1"/>
  <c r="J23" i="7"/>
  <c r="J22" i="7"/>
  <c r="I22" i="7"/>
  <c r="L22" i="7" s="1"/>
  <c r="J21" i="7"/>
  <c r="I21" i="7"/>
  <c r="L21" i="7" s="1"/>
  <c r="J20" i="7"/>
  <c r="I20" i="7"/>
  <c r="L20" i="7" s="1"/>
  <c r="J19" i="7"/>
  <c r="J18" i="7"/>
  <c r="I18" i="7"/>
  <c r="L18" i="7" s="1"/>
  <c r="J17" i="7"/>
  <c r="I17" i="7"/>
  <c r="L17" i="7" s="1"/>
  <c r="J16" i="7"/>
  <c r="I16" i="7"/>
  <c r="L16" i="7" s="1"/>
  <c r="J15" i="7"/>
  <c r="J14" i="7"/>
  <c r="I14" i="7"/>
  <c r="L14" i="7" s="1"/>
  <c r="J13" i="7"/>
  <c r="I13" i="7"/>
  <c r="L13" i="7" s="1"/>
  <c r="J12" i="7"/>
  <c r="I12" i="7"/>
  <c r="L12" i="7" s="1"/>
  <c r="J11" i="7"/>
  <c r="J10" i="7"/>
  <c r="I10" i="7"/>
  <c r="L10" i="7" s="1"/>
  <c r="J9" i="7"/>
  <c r="I9" i="7"/>
  <c r="L9" i="7" s="1"/>
  <c r="J8" i="7"/>
  <c r="J7" i="7"/>
  <c r="I7" i="7"/>
  <c r="L7" i="7" s="1"/>
  <c r="J6" i="7"/>
  <c r="I6" i="7"/>
  <c r="L6" i="7" s="1"/>
  <c r="J5" i="7"/>
  <c r="I5" i="7"/>
  <c r="L5" i="7" s="1"/>
  <c r="J4" i="7"/>
  <c r="I4" i="7"/>
  <c r="L4" i="7" s="1"/>
  <c r="J3" i="7"/>
  <c r="L4" i="6" l="1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" i="6"/>
  <c r="H32" i="6"/>
  <c r="H10" i="6"/>
  <c r="I10" i="6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" i="6"/>
  <c r="A35" i="6"/>
  <c r="D37" i="6"/>
  <c r="D36" i="6"/>
  <c r="D35" i="6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34" i="6"/>
  <c r="I34" i="6" s="1"/>
  <c r="H33" i="6"/>
  <c r="I33" i="6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I32" i="6"/>
  <c r="H11" i="6"/>
  <c r="I11" i="6" s="1"/>
  <c r="H31" i="6"/>
  <c r="I31" i="6" s="1"/>
  <c r="H30" i="6"/>
  <c r="I30" i="6" s="1"/>
  <c r="H9" i="6"/>
  <c r="I9" i="6" s="1"/>
  <c r="H8" i="6"/>
  <c r="I8" i="6" s="1"/>
  <c r="H7" i="6"/>
  <c r="I7" i="6" s="1"/>
  <c r="H6" i="6"/>
  <c r="I6" i="6" s="1"/>
  <c r="H5" i="6"/>
  <c r="I5" i="6" s="1"/>
  <c r="H4" i="6"/>
  <c r="I4" i="6" s="1"/>
  <c r="H3" i="6"/>
  <c r="I3" i="6" s="1"/>
  <c r="C7" i="4" l="1"/>
  <c r="D7" i="4" s="1"/>
  <c r="E7" i="4" s="1"/>
  <c r="F7" i="4" s="1"/>
  <c r="D2" i="4"/>
  <c r="E2" i="4" s="1"/>
  <c r="G7" i="4" l="1"/>
  <c r="E36" i="6" l="1"/>
</calcChain>
</file>

<file path=xl/comments1.xml><?xml version="1.0" encoding="utf-8"?>
<comments xmlns="http://schemas.openxmlformats.org/spreadsheetml/2006/main">
  <authors>
    <author>Tati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 xml:space="preserve">Bruno Carbone, Nicolás Martinez
</t>
        </r>
        <r>
          <rPr>
            <sz val="9"/>
            <color indexed="81"/>
            <rFont val="Tahoma"/>
            <family val="2"/>
          </rPr>
          <t>1° Parte: no está elaborada, mucho texto copiado de internet y no está acompañado de imágenes
2° las fotos en las tablas están demasiado grandes, se pierden en las hojas
No hay conclusión final
No se ha respetado el formato pedido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Francisco Casale y Lautaro Miranda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Martiniano Forte y Tomas Cisneros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Josué Luna - Santiago Codina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 xml:space="preserve">FERRARI, FACUNDO y ZUBILLAGA, DYLAN 
</t>
        </r>
        <r>
          <rPr>
            <sz val="9"/>
            <color indexed="81"/>
            <rFont val="Tahoma"/>
            <family val="2"/>
          </rPr>
          <t>Trabajo sin elaboración propia, sin imágenes, sin tabla y sin conclusión final
2DA ENTREGA: la nota queda igual. Agregaron la tabla con las generaciones e imágenes pero:
No respetan el orden pedido en la consigna. Sigue sin estar la conclusión final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Martiniano Forte y Tomas Cisneros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Lucas Galvez,  Benjamin Lopez Barrios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Federico Ariel Güereña - Mariano Nahuel Laudani Rostagno - Agustín Gabriel Ruggiero Revello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Federico Ariel Güereña - Mariano Nahuel Laudani Rostagno - Agustín Gabriel Ruggiero Revello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 xml:space="preserve">Wolfart Santiago y Lombardi Matías
</t>
        </r>
        <r>
          <rPr>
            <sz val="9"/>
            <color indexed="81"/>
            <rFont val="Tahoma"/>
            <family val="2"/>
          </rPr>
          <t>Origen de las computadoras: Incompleto (arrancan  con IBM 1981…)
Conclusión: Revolución Industrial (no es lo pedido, el origen de los cambios tecnolog en la evolución de las computadoras)
Sin encabezado ni pie de pagina
Sin elaboración propia (copiado y pegado de internet)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Lucas Galvez,  Benjamin Lopez Barrios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Josué Luna - Santiago Codina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Bruno Carbone, Nicolás Martinez
</t>
        </r>
        <r>
          <rPr>
            <sz val="9"/>
            <color indexed="81"/>
            <rFont val="Tahoma"/>
            <family val="2"/>
          </rPr>
          <t>1° Parte: no está elaborada, mucho texto copiado de internet y no está acompañado de imágenes
2° las fotos en las tablas están demasiado grandes, se pierden en las hojas
No hay conclusión final
No se ha respetado el formato pedido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Francisco Casale y Lautaro Miranda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Federico Ariel Güereña - Mariano Nahuel Laudani Rostagno - Agustín Gabriel Ruggiero Revello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 xml:space="preserve">Wolfart Santiago y Lombardi Matías
</t>
        </r>
        <r>
          <rPr>
            <sz val="9"/>
            <color indexed="81"/>
            <rFont val="Tahoma"/>
            <family val="2"/>
          </rPr>
          <t>Origen de las computadoras: Incompleto (arrancan  con IBM 1981…)
Conclusión: Revolución Industrial (no es lo pedido, el origen de los cambios tecnolog en la evolución de las computadoras)
Sin encabezado ni pie de pagina
Sin elaboración propia (copiado y pegado de internet)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 xml:space="preserve">FERRARI, FACUNDO y ZUBILLAGA, DYLAN 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 xml:space="preserve">Echague Lara, Moreno Sofía 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 xml:space="preserve">Echague Lara, Moreno Sofía </t>
        </r>
      </text>
    </comment>
  </commentList>
</comments>
</file>

<file path=xl/comments2.xml><?xml version="1.0" encoding="utf-8"?>
<comments xmlns="http://schemas.openxmlformats.org/spreadsheetml/2006/main">
  <authors>
    <author>Tati</author>
  </authors>
  <commentList>
    <comment ref="D2" authorId="0" shapeId="0">
      <text>
        <r>
          <rPr>
            <sz val="9"/>
            <color indexed="81"/>
            <rFont val="Tahoma"/>
            <family val="2"/>
          </rPr>
          <t xml:space="preserve">19/8
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AUSENTE</t>
        </r>
      </text>
    </comment>
    <comment ref="D14" authorId="0" shapeId="0">
      <text>
        <r>
          <rPr>
            <sz val="9"/>
            <color indexed="81"/>
            <rFont val="Tahoma"/>
            <family val="2"/>
          </rPr>
          <t xml:space="preserve">AUSENTE
</t>
        </r>
      </text>
    </comment>
  </commentList>
</comments>
</file>

<file path=xl/sharedStrings.xml><?xml version="1.0" encoding="utf-8"?>
<sst xmlns="http://schemas.openxmlformats.org/spreadsheetml/2006/main" count="115" uniqueCount="65">
  <si>
    <t>TP 1</t>
  </si>
  <si>
    <t>ALUMNO</t>
  </si>
  <si>
    <t>Bustillos, Germán Agustín</t>
  </si>
  <si>
    <t>Carbone, Bruno Ezequiel</t>
  </si>
  <si>
    <t>Casale, Francisco Ignacio</t>
  </si>
  <si>
    <t>Castillo Fayart, Eluney Lautaro</t>
  </si>
  <si>
    <t>Cisneros Pozzi, Tomás Ezequiel</t>
  </si>
  <si>
    <t>Codina, Santiago Ivan</t>
  </si>
  <si>
    <t>Cugliari, Facundo Hernán</t>
  </si>
  <si>
    <t>Debórtoli, Ivo Luciano</t>
  </si>
  <si>
    <t>Dip Beale, Yamila Nair</t>
  </si>
  <si>
    <t>Ferrari, Facundo Nahuel</t>
  </si>
  <si>
    <t>Ferrin Korduner, Ariadna Camilla</t>
  </si>
  <si>
    <t>Forte, Martiniano Thomas</t>
  </si>
  <si>
    <t>Galvez, Lucas Joaquín</t>
  </si>
  <si>
    <t>Gomez, Franco Daniel</t>
  </si>
  <si>
    <t>Güereña, Federico Ariel</t>
  </si>
  <si>
    <t>Echagüe Acosta, Lara Rocío</t>
  </si>
  <si>
    <t>Laudani Rostagno, Mariano Nahuel</t>
  </si>
  <si>
    <t>Leon, Tahiel Vidal</t>
  </si>
  <si>
    <t>Lombardi, Matías Nahuel</t>
  </si>
  <si>
    <t>Lopez Barrios, Benjamín Nicolás</t>
  </si>
  <si>
    <t>Luna, Josue Martiniano</t>
  </si>
  <si>
    <t>Martinez, Nicolás Alejandro</t>
  </si>
  <si>
    <t>Miranda, Lautaro Ismael</t>
  </si>
  <si>
    <t>Moreno, Sofía Ayelén</t>
  </si>
  <si>
    <t>Olivera, Julieta</t>
  </si>
  <si>
    <t>Ramirez, Tomás Eduardo</t>
  </si>
  <si>
    <t>Rueda, Federico Nahuel</t>
  </si>
  <si>
    <t>Ruggiero Revello, Agustín Gabriel</t>
  </si>
  <si>
    <t>Triacca, Nehuen Agustín</t>
  </si>
  <si>
    <t>Vuljanic, Pablo Ignacio</t>
  </si>
  <si>
    <t>Wolfart, Santiago Agustín</t>
  </si>
  <si>
    <t>Zubillaga, Dylan Gabriel</t>
  </si>
  <si>
    <t>DIA</t>
  </si>
  <si>
    <t>FECHA</t>
  </si>
  <si>
    <t>MES</t>
  </si>
  <si>
    <t>UNIDAD</t>
  </si>
  <si>
    <t>CLASE</t>
  </si>
  <si>
    <t>CONTENIDOS TEMÁTICOS</t>
  </si>
  <si>
    <t>ACTIVIDADES QUE SE DESARROLLAN</t>
  </si>
  <si>
    <t>Fecha cualquiera</t>
  </si>
  <si>
    <t>Fecha Actual</t>
  </si>
  <si>
    <t>=HOY()</t>
  </si>
  <si>
    <t>=D2-B2</t>
  </si>
  <si>
    <t>Días transcurridos</t>
  </si>
  <si>
    <t>=ENTERO(E2)</t>
  </si>
  <si>
    <t>=RESIDUO(D3;365,25)</t>
  </si>
  <si>
    <t>Años que representan los Días transcurridos/365,25</t>
  </si>
  <si>
    <t>Obtenemos la parte entera de los años</t>
  </si>
  <si>
    <t>Calculamos el resto de los días que sobran</t>
  </si>
  <si>
    <t>Obtenemos el ENTERO de los días que sobran</t>
  </si>
  <si>
    <t>Si a la "Fecha Actual" le restamos la "Fecha Anterior" obtenemos los días transcurridos entre una y otra fecha</t>
  </si>
  <si>
    <t>"FECHA ANTERIOR" Una fecha cualquiera de este año</t>
  </si>
  <si>
    <t>"Fecha actual"</t>
  </si>
  <si>
    <t>REC</t>
  </si>
  <si>
    <t>2°G</t>
  </si>
  <si>
    <t>TP M</t>
  </si>
  <si>
    <t>PROM</t>
  </si>
  <si>
    <t>CARP</t>
  </si>
  <si>
    <t>EVAL</t>
  </si>
  <si>
    <t>CG</t>
  </si>
  <si>
    <t>Plla Juan23</t>
  </si>
  <si>
    <t>T1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</si>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</sst>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4" xfId="0" quotePrefix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7" xfId="0" quotePrefix="1" applyFill="1" applyBorder="1" applyAlignment="1">
      <alignment horizontal="center"/>
    </xf>
    <xf numFmtId="0" fontId="0" fillId="4" borderId="7" xfId="0" quotePrefix="1" applyFill="1" applyBorder="1" applyAlignment="1">
      <alignment horizontal="center" wrapText="1"/>
    </xf>
    <xf numFmtId="0" fontId="0" fillId="4" borderId="8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14" fontId="0" fillId="7" borderId="2" xfId="0" applyNumberFormat="1" applyFill="1" applyBorder="1"/>
    <xf numFmtId="0" fontId="3" fillId="5" borderId="12" xfId="0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0" fontId="2" fillId="0" borderId="0" xfId="0" applyFont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16" fontId="0" fillId="0" borderId="0" xfId="0" applyNumberFormat="1" applyFill="1" applyBorder="1"/>
    <xf numFmtId="0" fontId="1" fillId="3" borderId="1" xfId="0" applyFont="1" applyFill="1" applyBorder="1" applyAlignment="1">
      <alignment horizontal="center"/>
    </xf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0" fontId="0" fillId="6" borderId="1" xfId="0" applyFill="1" applyBorder="1"/>
    <xf numFmtId="2" fontId="6" fillId="6" borderId="1" xfId="0" applyNumberFormat="1" applyFont="1" applyFill="1" applyBorder="1"/>
    <xf numFmtId="2" fontId="0" fillId="6" borderId="1" xfId="0" applyNumberFormat="1" applyFill="1" applyBorder="1"/>
    <xf numFmtId="0" fontId="8" fillId="6" borderId="1" xfId="0" applyFont="1" applyFill="1" applyBorder="1"/>
    <xf numFmtId="0" fontId="0" fillId="6" borderId="13" xfId="0" applyFill="1" applyBorder="1"/>
    <xf numFmtId="2" fontId="6" fillId="6" borderId="13" xfId="0" applyNumberFormat="1" applyFont="1" applyFill="1" applyBorder="1"/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14" fontId="0" fillId="7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1" xfId="0" applyFill="1" applyBorder="1"/>
    <xf numFmtId="2" fontId="7" fillId="0" borderId="1" xfId="0" applyNumberFormat="1" applyFont="1" applyFill="1" applyBorder="1"/>
    <xf numFmtId="0" fontId="8" fillId="0" borderId="1" xfId="0" applyFont="1" applyFill="1" applyBorder="1"/>
    <xf numFmtId="0" fontId="0" fillId="0" borderId="13" xfId="0" applyFill="1" applyBorder="1"/>
    <xf numFmtId="0" fontId="7" fillId="0" borderId="1" xfId="0" applyFont="1" applyFill="1" applyBorder="1"/>
  </cellXfs>
  <cellStyles count="1">
    <cellStyle name="Normal" xfId="0" builtinId="0"/>
  </cellStyles>
  <dxfs count="1">
    <dxf>
      <fill>
        <patternFill>
          <bgColor rgb="FFF0AEBB"/>
        </patternFill>
      </fill>
    </dxf>
  </dxfs>
  <tableStyles count="0" defaultTableStyle="TableStyleMedium2" defaultPivotStyle="PivotStyleLight16"/>
  <colors>
    <mruColors>
      <color rgb="FFF0A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workbookViewId="0">
      <selection sqref="A1:XFD1048576"/>
    </sheetView>
  </sheetViews>
  <sheetFormatPr baseColWidth="10" defaultRowHeight="14.5" x14ac:dyDescent="0.35"/>
  <cols>
    <col min="1" max="1" width="29.26953125" bestFit="1" customWidth="1"/>
    <col min="2" max="2" width="5.08984375" bestFit="1" customWidth="1"/>
    <col min="3" max="3" width="6.6328125" customWidth="1"/>
    <col min="4" max="4" width="8.6328125" customWidth="1"/>
    <col min="5" max="5" width="5.54296875" customWidth="1"/>
    <col min="6" max="6" width="6.6328125" bestFit="1" customWidth="1"/>
    <col min="7" max="7" width="5.26953125" bestFit="1" customWidth="1"/>
    <col min="8" max="8" width="7.81640625" bestFit="1" customWidth="1"/>
    <col min="9" max="9" width="6.26953125" customWidth="1"/>
    <col min="12" max="12" width="11.1796875" bestFit="1" customWidth="1"/>
  </cols>
  <sheetData>
    <row r="1" spans="1:12" x14ac:dyDescent="0.35">
      <c r="A1" t="s">
        <v>56</v>
      </c>
    </row>
    <row r="2" spans="1:12" s="3" customFormat="1" x14ac:dyDescent="0.35">
      <c r="A2" s="22" t="s">
        <v>1</v>
      </c>
      <c r="B2" s="22" t="s">
        <v>57</v>
      </c>
      <c r="C2" s="22" t="s">
        <v>0</v>
      </c>
      <c r="D2" s="22" t="s">
        <v>60</v>
      </c>
      <c r="E2" s="22" t="s">
        <v>55</v>
      </c>
      <c r="F2" s="22" t="s">
        <v>61</v>
      </c>
      <c r="G2" s="22" t="s">
        <v>59</v>
      </c>
      <c r="H2" s="22" t="s">
        <v>58</v>
      </c>
      <c r="K2" s="3" t="s">
        <v>62</v>
      </c>
    </row>
    <row r="3" spans="1:12" x14ac:dyDescent="0.35">
      <c r="A3" s="26" t="s">
        <v>2</v>
      </c>
      <c r="B3" s="26"/>
      <c r="C3" s="26">
        <v>7</v>
      </c>
      <c r="D3" s="26">
        <v>7.5</v>
      </c>
      <c r="E3" s="26"/>
      <c r="F3" s="26">
        <v>7</v>
      </c>
      <c r="G3" s="26"/>
      <c r="H3" s="27">
        <f t="shared" ref="H3:H9" si="0">AVERAGE(B3,C3,D3,E3:G3)</f>
        <v>7.166666666666667</v>
      </c>
      <c r="I3" s="25">
        <f>ROUND(H3,0)</f>
        <v>7</v>
      </c>
      <c r="J3">
        <f>COUNT(B3:G3)</f>
        <v>3</v>
      </c>
      <c r="K3">
        <v>7</v>
      </c>
      <c r="L3" t="b">
        <f>IF(I3=K3,TRUE())</f>
        <v>1</v>
      </c>
    </row>
    <row r="4" spans="1:12" x14ac:dyDescent="0.35">
      <c r="A4" s="26" t="s">
        <v>3</v>
      </c>
      <c r="B4" s="26"/>
      <c r="C4" s="26">
        <v>6</v>
      </c>
      <c r="D4" s="26">
        <v>7.5</v>
      </c>
      <c r="E4" s="26"/>
      <c r="F4" s="26">
        <v>7</v>
      </c>
      <c r="G4" s="26"/>
      <c r="H4" s="28">
        <f t="shared" si="0"/>
        <v>6.833333333333333</v>
      </c>
      <c r="I4" s="23">
        <f t="shared" ref="I4:I10" si="1">ROUND(H4,0)</f>
        <v>7</v>
      </c>
      <c r="J4">
        <f t="shared" ref="J4:J34" si="2">COUNT(B4:G4)</f>
        <v>3</v>
      </c>
      <c r="K4">
        <v>7</v>
      </c>
      <c r="L4" t="b">
        <f t="shared" ref="L4:L34" si="3">IF(I4=K4,TRUE())</f>
        <v>1</v>
      </c>
    </row>
    <row r="5" spans="1:12" x14ac:dyDescent="0.35">
      <c r="A5" s="26" t="s">
        <v>4</v>
      </c>
      <c r="B5" s="26"/>
      <c r="C5" s="26">
        <v>10</v>
      </c>
      <c r="D5" s="26">
        <v>6</v>
      </c>
      <c r="E5" s="26"/>
      <c r="F5" s="26">
        <v>7</v>
      </c>
      <c r="G5" s="26"/>
      <c r="H5" s="28">
        <f t="shared" si="0"/>
        <v>7.666666666666667</v>
      </c>
      <c r="I5" s="23">
        <f t="shared" si="1"/>
        <v>8</v>
      </c>
      <c r="J5">
        <f t="shared" si="2"/>
        <v>3</v>
      </c>
      <c r="K5">
        <v>8</v>
      </c>
      <c r="L5" t="b">
        <f t="shared" si="3"/>
        <v>1</v>
      </c>
    </row>
    <row r="6" spans="1:12" x14ac:dyDescent="0.35">
      <c r="A6" s="26" t="s">
        <v>5</v>
      </c>
      <c r="B6" s="26"/>
      <c r="C6" s="26">
        <v>7</v>
      </c>
      <c r="D6" s="26">
        <v>7.5</v>
      </c>
      <c r="E6" s="26"/>
      <c r="F6" s="26">
        <v>7</v>
      </c>
      <c r="G6" s="26"/>
      <c r="H6" s="27">
        <f t="shared" si="0"/>
        <v>7.166666666666667</v>
      </c>
      <c r="I6" s="25">
        <f t="shared" si="1"/>
        <v>7</v>
      </c>
      <c r="J6">
        <f t="shared" si="2"/>
        <v>3</v>
      </c>
      <c r="K6">
        <v>7</v>
      </c>
      <c r="L6" t="b">
        <f t="shared" si="3"/>
        <v>1</v>
      </c>
    </row>
    <row r="7" spans="1:12" x14ac:dyDescent="0.35">
      <c r="A7" s="26" t="s">
        <v>6</v>
      </c>
      <c r="B7" s="26">
        <v>10</v>
      </c>
      <c r="C7" s="26">
        <v>10</v>
      </c>
      <c r="D7" s="26">
        <v>8.5</v>
      </c>
      <c r="E7" s="26"/>
      <c r="F7" s="26"/>
      <c r="G7" s="26"/>
      <c r="H7" s="28">
        <f t="shared" si="0"/>
        <v>9.5</v>
      </c>
      <c r="I7" s="23">
        <f t="shared" si="1"/>
        <v>10</v>
      </c>
      <c r="J7">
        <f t="shared" si="2"/>
        <v>3</v>
      </c>
      <c r="K7">
        <v>10</v>
      </c>
      <c r="L7" t="b">
        <f t="shared" si="3"/>
        <v>1</v>
      </c>
    </row>
    <row r="8" spans="1:12" x14ac:dyDescent="0.35">
      <c r="A8" s="26" t="s">
        <v>7</v>
      </c>
      <c r="B8" s="26">
        <v>10</v>
      </c>
      <c r="C8" s="26">
        <v>10</v>
      </c>
      <c r="D8" s="26">
        <v>8</v>
      </c>
      <c r="E8" s="26"/>
      <c r="F8" s="26"/>
      <c r="G8" s="26"/>
      <c r="H8" s="28">
        <f t="shared" si="0"/>
        <v>9.3333333333333339</v>
      </c>
      <c r="I8" s="23">
        <f t="shared" si="1"/>
        <v>9</v>
      </c>
      <c r="J8">
        <f t="shared" si="2"/>
        <v>3</v>
      </c>
      <c r="K8">
        <v>9</v>
      </c>
      <c r="L8" t="b">
        <f t="shared" si="3"/>
        <v>1</v>
      </c>
    </row>
    <row r="9" spans="1:12" x14ac:dyDescent="0.35">
      <c r="A9" s="26" t="s">
        <v>8</v>
      </c>
      <c r="B9" s="26"/>
      <c r="C9" s="26">
        <v>10</v>
      </c>
      <c r="D9" s="26">
        <v>7</v>
      </c>
      <c r="E9" s="26"/>
      <c r="F9" s="26">
        <v>9</v>
      </c>
      <c r="G9" s="26"/>
      <c r="H9" s="27">
        <f t="shared" si="0"/>
        <v>8.6666666666666661</v>
      </c>
      <c r="I9" s="25">
        <f t="shared" si="1"/>
        <v>9</v>
      </c>
      <c r="J9">
        <f t="shared" si="2"/>
        <v>3</v>
      </c>
      <c r="K9">
        <v>9</v>
      </c>
      <c r="L9" t="b">
        <f t="shared" si="3"/>
        <v>1</v>
      </c>
    </row>
    <row r="10" spans="1:12" x14ac:dyDescent="0.35">
      <c r="A10" s="26" t="s">
        <v>9</v>
      </c>
      <c r="B10" s="26">
        <v>10</v>
      </c>
      <c r="C10" s="26">
        <v>7</v>
      </c>
      <c r="D10" s="26">
        <v>8.5</v>
      </c>
      <c r="E10" s="26"/>
      <c r="F10" s="26"/>
      <c r="G10" s="26">
        <v>10</v>
      </c>
      <c r="H10" s="27">
        <f>AVERAGE(B10:G10)</f>
        <v>8.875</v>
      </c>
      <c r="I10" s="25">
        <f t="shared" si="1"/>
        <v>9</v>
      </c>
      <c r="J10">
        <f t="shared" si="2"/>
        <v>4</v>
      </c>
      <c r="K10">
        <v>9</v>
      </c>
      <c r="L10" t="b">
        <f t="shared" si="3"/>
        <v>1</v>
      </c>
    </row>
    <row r="11" spans="1:12" x14ac:dyDescent="0.35">
      <c r="A11" s="26" t="s">
        <v>11</v>
      </c>
      <c r="B11" s="26">
        <v>10</v>
      </c>
      <c r="C11" s="26">
        <v>7</v>
      </c>
      <c r="D11" s="26">
        <v>9.5</v>
      </c>
      <c r="E11" s="26"/>
      <c r="F11" s="26"/>
      <c r="G11" s="26"/>
      <c r="H11" s="28">
        <f t="shared" ref="H11:H20" si="4">AVERAGE(B11,C11,D11,E11:G11)</f>
        <v>8.8333333333333339</v>
      </c>
      <c r="I11" s="23">
        <f t="shared" ref="I11:I34" si="5">ROUND(H11,0)</f>
        <v>9</v>
      </c>
      <c r="J11">
        <f t="shared" si="2"/>
        <v>3</v>
      </c>
      <c r="K11">
        <v>9</v>
      </c>
      <c r="L11" t="b">
        <f t="shared" si="3"/>
        <v>1</v>
      </c>
    </row>
    <row r="12" spans="1:12" x14ac:dyDescent="0.35">
      <c r="A12" s="26" t="s">
        <v>13</v>
      </c>
      <c r="B12" s="26"/>
      <c r="C12" s="26">
        <v>10</v>
      </c>
      <c r="D12" s="26">
        <v>8</v>
      </c>
      <c r="E12" s="26"/>
      <c r="F12" s="26">
        <v>8</v>
      </c>
      <c r="G12" s="26"/>
      <c r="H12" s="27">
        <f t="shared" si="4"/>
        <v>8.6666666666666661</v>
      </c>
      <c r="I12" s="25">
        <f t="shared" si="5"/>
        <v>9</v>
      </c>
      <c r="J12">
        <f t="shared" si="2"/>
        <v>3</v>
      </c>
      <c r="K12">
        <v>9</v>
      </c>
      <c r="L12" t="b">
        <f t="shared" si="3"/>
        <v>1</v>
      </c>
    </row>
    <row r="13" spans="1:12" x14ac:dyDescent="0.35">
      <c r="A13" s="26" t="s">
        <v>14</v>
      </c>
      <c r="B13" s="26">
        <v>10</v>
      </c>
      <c r="C13" s="26">
        <v>10</v>
      </c>
      <c r="D13" s="26">
        <v>9.5</v>
      </c>
      <c r="E13" s="26"/>
      <c r="F13" s="26"/>
      <c r="G13" s="26"/>
      <c r="H13" s="28">
        <f t="shared" si="4"/>
        <v>9.8333333333333339</v>
      </c>
      <c r="I13" s="23">
        <f t="shared" si="5"/>
        <v>10</v>
      </c>
      <c r="J13">
        <f t="shared" si="2"/>
        <v>3</v>
      </c>
      <c r="K13">
        <v>10</v>
      </c>
      <c r="L13" t="b">
        <f t="shared" si="3"/>
        <v>1</v>
      </c>
    </row>
    <row r="14" spans="1:12" x14ac:dyDescent="0.35">
      <c r="A14" s="26" t="s">
        <v>15</v>
      </c>
      <c r="B14" s="26"/>
      <c r="C14" s="26"/>
      <c r="D14" s="26">
        <v>6</v>
      </c>
      <c r="E14" s="26"/>
      <c r="F14" s="26">
        <v>7</v>
      </c>
      <c r="G14" s="26">
        <v>8</v>
      </c>
      <c r="H14" s="27">
        <f t="shared" si="4"/>
        <v>7</v>
      </c>
      <c r="I14" s="25">
        <f t="shared" si="5"/>
        <v>7</v>
      </c>
      <c r="J14">
        <f t="shared" si="2"/>
        <v>3</v>
      </c>
      <c r="K14">
        <v>7</v>
      </c>
      <c r="L14" t="b">
        <f t="shared" si="3"/>
        <v>1</v>
      </c>
    </row>
    <row r="15" spans="1:12" x14ac:dyDescent="0.35">
      <c r="A15" s="26" t="s">
        <v>16</v>
      </c>
      <c r="B15" s="26">
        <v>9</v>
      </c>
      <c r="C15" s="26">
        <v>7</v>
      </c>
      <c r="D15" s="26">
        <v>5.5</v>
      </c>
      <c r="E15" s="26"/>
      <c r="F15" s="26"/>
      <c r="G15" s="26"/>
      <c r="H15" s="28">
        <f t="shared" si="4"/>
        <v>7.166666666666667</v>
      </c>
      <c r="I15" s="23">
        <f t="shared" si="5"/>
        <v>7</v>
      </c>
      <c r="J15">
        <f t="shared" si="2"/>
        <v>3</v>
      </c>
      <c r="K15">
        <v>7</v>
      </c>
      <c r="L15" t="b">
        <f t="shared" si="3"/>
        <v>1</v>
      </c>
    </row>
    <row r="16" spans="1:12" x14ac:dyDescent="0.35">
      <c r="A16" s="26" t="s">
        <v>18</v>
      </c>
      <c r="B16" s="26"/>
      <c r="C16" s="26">
        <v>7</v>
      </c>
      <c r="D16" s="26">
        <v>9</v>
      </c>
      <c r="E16" s="26"/>
      <c r="F16" s="26">
        <v>7</v>
      </c>
      <c r="G16" s="26"/>
      <c r="H16" s="27">
        <f t="shared" si="4"/>
        <v>7.666666666666667</v>
      </c>
      <c r="I16" s="24">
        <f t="shared" si="5"/>
        <v>8</v>
      </c>
      <c r="J16">
        <f t="shared" si="2"/>
        <v>3</v>
      </c>
      <c r="K16">
        <v>8</v>
      </c>
      <c r="L16" t="b">
        <f t="shared" si="3"/>
        <v>1</v>
      </c>
    </row>
    <row r="17" spans="1:12" x14ac:dyDescent="0.35">
      <c r="A17" s="26" t="s">
        <v>19</v>
      </c>
      <c r="B17" s="26">
        <v>10</v>
      </c>
      <c r="C17" s="26">
        <v>10</v>
      </c>
      <c r="D17" s="26">
        <v>9.5</v>
      </c>
      <c r="E17" s="26"/>
      <c r="F17" s="29">
        <v>9</v>
      </c>
      <c r="G17" s="26"/>
      <c r="H17" s="28">
        <f t="shared" si="4"/>
        <v>9.625</v>
      </c>
      <c r="I17" s="23">
        <f t="shared" si="5"/>
        <v>10</v>
      </c>
      <c r="J17">
        <f t="shared" si="2"/>
        <v>4</v>
      </c>
      <c r="K17">
        <v>10</v>
      </c>
      <c r="L17" t="b">
        <f t="shared" si="3"/>
        <v>1</v>
      </c>
    </row>
    <row r="18" spans="1:12" x14ac:dyDescent="0.35">
      <c r="A18" s="26" t="s">
        <v>20</v>
      </c>
      <c r="B18" s="26"/>
      <c r="C18" s="26">
        <v>7</v>
      </c>
      <c r="D18" s="26">
        <v>4</v>
      </c>
      <c r="E18" s="26"/>
      <c r="F18" s="26">
        <v>7</v>
      </c>
      <c r="G18" s="26"/>
      <c r="H18" s="28">
        <f t="shared" si="4"/>
        <v>6</v>
      </c>
      <c r="I18" s="23">
        <f t="shared" si="5"/>
        <v>6</v>
      </c>
      <c r="J18">
        <f t="shared" si="2"/>
        <v>3</v>
      </c>
      <c r="K18">
        <v>6</v>
      </c>
      <c r="L18" t="b">
        <f t="shared" si="3"/>
        <v>1</v>
      </c>
    </row>
    <row r="19" spans="1:12" x14ac:dyDescent="0.35">
      <c r="A19" s="26" t="s">
        <v>21</v>
      </c>
      <c r="B19" s="26">
        <v>10</v>
      </c>
      <c r="C19" s="26">
        <v>10</v>
      </c>
      <c r="D19" s="26"/>
      <c r="E19" s="26"/>
      <c r="F19" s="26"/>
      <c r="G19" s="26">
        <v>10</v>
      </c>
      <c r="H19" s="28">
        <f t="shared" si="4"/>
        <v>10</v>
      </c>
      <c r="I19" s="23">
        <f t="shared" si="5"/>
        <v>10</v>
      </c>
      <c r="J19">
        <f t="shared" si="2"/>
        <v>3</v>
      </c>
      <c r="K19">
        <v>10</v>
      </c>
      <c r="L19" t="b">
        <f t="shared" si="3"/>
        <v>1</v>
      </c>
    </row>
    <row r="20" spans="1:12" x14ac:dyDescent="0.35">
      <c r="A20" s="26" t="s">
        <v>22</v>
      </c>
      <c r="B20" s="29">
        <v>10</v>
      </c>
      <c r="C20" s="26">
        <v>10</v>
      </c>
      <c r="D20" s="26">
        <v>7.5</v>
      </c>
      <c r="E20" s="26"/>
      <c r="F20" s="26"/>
      <c r="G20" s="26">
        <v>10</v>
      </c>
      <c r="H20" s="28">
        <f t="shared" si="4"/>
        <v>9.375</v>
      </c>
      <c r="I20" s="23">
        <f t="shared" si="5"/>
        <v>9</v>
      </c>
      <c r="J20">
        <f t="shared" si="2"/>
        <v>4</v>
      </c>
      <c r="K20">
        <v>9</v>
      </c>
      <c r="L20" t="b">
        <f t="shared" si="3"/>
        <v>1</v>
      </c>
    </row>
    <row r="21" spans="1:12" x14ac:dyDescent="0.35">
      <c r="A21" s="26" t="s">
        <v>23</v>
      </c>
      <c r="B21" s="26"/>
      <c r="C21" s="26">
        <v>6</v>
      </c>
      <c r="D21" s="26">
        <v>6.5</v>
      </c>
      <c r="E21" s="26"/>
      <c r="F21" s="26">
        <v>7</v>
      </c>
      <c r="G21" s="26"/>
      <c r="H21" s="27">
        <f>AVERAGE(C21,D21,E21:G21)</f>
        <v>6.5</v>
      </c>
      <c r="I21" s="25">
        <f t="shared" si="5"/>
        <v>7</v>
      </c>
      <c r="J21">
        <f t="shared" si="2"/>
        <v>3</v>
      </c>
      <c r="K21">
        <v>7</v>
      </c>
      <c r="L21" t="b">
        <f t="shared" si="3"/>
        <v>1</v>
      </c>
    </row>
    <row r="22" spans="1:12" x14ac:dyDescent="0.35">
      <c r="A22" s="26" t="s">
        <v>24</v>
      </c>
      <c r="B22" s="26"/>
      <c r="C22" s="26">
        <v>10</v>
      </c>
      <c r="D22" s="26"/>
      <c r="E22" s="26">
        <v>1</v>
      </c>
      <c r="F22" s="26">
        <v>6</v>
      </c>
      <c r="G22" s="26"/>
      <c r="H22" s="27">
        <f t="shared" ref="H22:H28" si="6">AVERAGE(B22,C22,D22,E22:G22)</f>
        <v>5.666666666666667</v>
      </c>
      <c r="I22" s="25">
        <f t="shared" si="5"/>
        <v>6</v>
      </c>
      <c r="J22">
        <f t="shared" si="2"/>
        <v>3</v>
      </c>
      <c r="K22">
        <v>6</v>
      </c>
      <c r="L22" t="b">
        <f t="shared" si="3"/>
        <v>1</v>
      </c>
    </row>
    <row r="23" spans="1:12" x14ac:dyDescent="0.35">
      <c r="A23" s="26" t="s">
        <v>27</v>
      </c>
      <c r="B23" s="26"/>
      <c r="C23" s="26"/>
      <c r="D23" s="26">
        <v>7.5</v>
      </c>
      <c r="E23" s="26"/>
      <c r="F23" s="26">
        <v>7</v>
      </c>
      <c r="G23" s="26">
        <v>10</v>
      </c>
      <c r="H23" s="27">
        <f t="shared" si="6"/>
        <v>8.1666666666666661</v>
      </c>
      <c r="I23" s="25">
        <f t="shared" si="5"/>
        <v>8</v>
      </c>
      <c r="J23">
        <f t="shared" si="2"/>
        <v>3</v>
      </c>
      <c r="K23">
        <v>8</v>
      </c>
      <c r="L23" t="b">
        <f t="shared" si="3"/>
        <v>1</v>
      </c>
    </row>
    <row r="24" spans="1:12" x14ac:dyDescent="0.35">
      <c r="A24" s="26" t="s">
        <v>28</v>
      </c>
      <c r="B24" s="26"/>
      <c r="C24" s="26">
        <v>10</v>
      </c>
      <c r="D24" s="26"/>
      <c r="E24" s="26">
        <v>3</v>
      </c>
      <c r="F24" s="26">
        <v>7</v>
      </c>
      <c r="G24" s="26"/>
      <c r="H24" s="27">
        <f t="shared" si="6"/>
        <v>6.666666666666667</v>
      </c>
      <c r="I24" s="25">
        <f t="shared" si="5"/>
        <v>7</v>
      </c>
      <c r="J24">
        <f t="shared" si="2"/>
        <v>3</v>
      </c>
      <c r="K24">
        <v>7</v>
      </c>
      <c r="L24" t="b">
        <f t="shared" si="3"/>
        <v>1</v>
      </c>
    </row>
    <row r="25" spans="1:12" x14ac:dyDescent="0.35">
      <c r="A25" s="26" t="s">
        <v>29</v>
      </c>
      <c r="B25" s="26">
        <v>10</v>
      </c>
      <c r="C25" s="26">
        <v>7</v>
      </c>
      <c r="D25" s="26">
        <v>9</v>
      </c>
      <c r="E25" s="26"/>
      <c r="F25" s="26"/>
      <c r="G25" s="26"/>
      <c r="H25" s="28">
        <f t="shared" si="6"/>
        <v>8.6666666666666661</v>
      </c>
      <c r="I25" s="25">
        <f t="shared" si="5"/>
        <v>9</v>
      </c>
      <c r="J25">
        <f t="shared" si="2"/>
        <v>3</v>
      </c>
      <c r="K25">
        <v>9</v>
      </c>
      <c r="L25" t="b">
        <f t="shared" si="3"/>
        <v>1</v>
      </c>
    </row>
    <row r="26" spans="1:12" x14ac:dyDescent="0.35">
      <c r="A26" s="26" t="s">
        <v>30</v>
      </c>
      <c r="B26" s="26"/>
      <c r="C26" s="26">
        <v>7</v>
      </c>
      <c r="D26" s="26">
        <v>2.5</v>
      </c>
      <c r="E26" s="26"/>
      <c r="F26" s="26">
        <v>7</v>
      </c>
      <c r="G26" s="26"/>
      <c r="H26" s="27">
        <f t="shared" si="6"/>
        <v>5.5</v>
      </c>
      <c r="I26" s="25">
        <f t="shared" si="5"/>
        <v>6</v>
      </c>
      <c r="J26">
        <f t="shared" si="2"/>
        <v>3</v>
      </c>
      <c r="K26">
        <v>6</v>
      </c>
      <c r="L26" t="b">
        <f t="shared" si="3"/>
        <v>1</v>
      </c>
    </row>
    <row r="27" spans="1:12" x14ac:dyDescent="0.35">
      <c r="A27" s="26" t="s">
        <v>31</v>
      </c>
      <c r="B27" s="26">
        <v>10</v>
      </c>
      <c r="C27" s="26">
        <v>10</v>
      </c>
      <c r="D27" s="26">
        <v>5.5</v>
      </c>
      <c r="E27" s="26"/>
      <c r="F27" s="26"/>
      <c r="G27" s="26"/>
      <c r="H27" s="27">
        <f t="shared" si="6"/>
        <v>8.5</v>
      </c>
      <c r="I27" s="24">
        <f t="shared" si="5"/>
        <v>9</v>
      </c>
      <c r="J27">
        <f t="shared" si="2"/>
        <v>3</v>
      </c>
      <c r="K27">
        <v>9</v>
      </c>
      <c r="L27" t="b">
        <f t="shared" si="3"/>
        <v>1</v>
      </c>
    </row>
    <row r="28" spans="1:12" x14ac:dyDescent="0.35">
      <c r="A28" s="26" t="s">
        <v>32</v>
      </c>
      <c r="B28" s="30"/>
      <c r="C28" s="30">
        <v>7</v>
      </c>
      <c r="D28" s="30">
        <v>4</v>
      </c>
      <c r="E28" s="30"/>
      <c r="F28" s="30">
        <v>7</v>
      </c>
      <c r="G28" s="30"/>
      <c r="H28" s="31">
        <f t="shared" si="6"/>
        <v>6</v>
      </c>
      <c r="I28" s="24">
        <f t="shared" si="5"/>
        <v>6</v>
      </c>
      <c r="J28">
        <f t="shared" si="2"/>
        <v>3</v>
      </c>
      <c r="K28">
        <v>6</v>
      </c>
      <c r="L28" t="b">
        <f t="shared" si="3"/>
        <v>1</v>
      </c>
    </row>
    <row r="29" spans="1:12" x14ac:dyDescent="0.35">
      <c r="A29" s="26" t="s">
        <v>33</v>
      </c>
      <c r="B29" s="26">
        <v>10</v>
      </c>
      <c r="C29" s="26">
        <v>7</v>
      </c>
      <c r="D29" s="26">
        <v>6</v>
      </c>
      <c r="E29" s="26"/>
      <c r="F29" s="26"/>
      <c r="G29" s="26"/>
      <c r="H29" s="28">
        <f t="shared" ref="H29" si="7">AVERAGE(B29,C29,D29,E29:G29)</f>
        <v>7.666666666666667</v>
      </c>
      <c r="I29" s="23">
        <f t="shared" si="5"/>
        <v>8</v>
      </c>
      <c r="J29">
        <f t="shared" si="2"/>
        <v>3</v>
      </c>
      <c r="K29">
        <v>8</v>
      </c>
      <c r="L29" t="b">
        <f t="shared" si="3"/>
        <v>1</v>
      </c>
    </row>
    <row r="30" spans="1:12" x14ac:dyDescent="0.35">
      <c r="A30" s="26" t="s">
        <v>10</v>
      </c>
      <c r="B30" s="29">
        <v>8</v>
      </c>
      <c r="C30" s="26">
        <v>9</v>
      </c>
      <c r="D30" s="26">
        <v>8.5</v>
      </c>
      <c r="E30" s="26"/>
      <c r="F30" s="26"/>
      <c r="G30" s="26">
        <v>10</v>
      </c>
      <c r="H30" s="28">
        <f>AVERAGE(B30,C30,D30,E30:G30)</f>
        <v>8.875</v>
      </c>
      <c r="I30" s="23">
        <f t="shared" si="5"/>
        <v>9</v>
      </c>
      <c r="J30">
        <f t="shared" si="2"/>
        <v>4</v>
      </c>
      <c r="K30">
        <v>9</v>
      </c>
      <c r="L30" t="b">
        <f t="shared" si="3"/>
        <v>1</v>
      </c>
    </row>
    <row r="31" spans="1:12" x14ac:dyDescent="0.35">
      <c r="A31" s="26" t="s">
        <v>17</v>
      </c>
      <c r="B31" s="29">
        <v>10</v>
      </c>
      <c r="C31" s="26">
        <v>10</v>
      </c>
      <c r="D31" s="26">
        <v>8.5</v>
      </c>
      <c r="E31" s="26"/>
      <c r="F31" s="26"/>
      <c r="G31" s="26">
        <v>10</v>
      </c>
      <c r="H31" s="28">
        <f>AVERAGE(B31,C31,D31,E31:G31)</f>
        <v>9.625</v>
      </c>
      <c r="I31" s="23">
        <f t="shared" si="5"/>
        <v>10</v>
      </c>
      <c r="J31">
        <f t="shared" si="2"/>
        <v>4</v>
      </c>
      <c r="K31">
        <v>10</v>
      </c>
      <c r="L31" t="b">
        <f t="shared" si="3"/>
        <v>1</v>
      </c>
    </row>
    <row r="32" spans="1:12" x14ac:dyDescent="0.35">
      <c r="A32" s="26" t="s">
        <v>12</v>
      </c>
      <c r="B32" s="26"/>
      <c r="C32" s="26">
        <v>9</v>
      </c>
      <c r="D32" s="29">
        <v>4.5</v>
      </c>
      <c r="E32" s="26">
        <v>5</v>
      </c>
      <c r="F32" s="26">
        <v>7</v>
      </c>
      <c r="G32" s="26">
        <v>10</v>
      </c>
      <c r="H32" s="28">
        <f>AVERAGE(B32:C32,E32:G32)</f>
        <v>7.75</v>
      </c>
      <c r="I32" s="23">
        <f t="shared" si="5"/>
        <v>8</v>
      </c>
      <c r="J32">
        <f t="shared" si="2"/>
        <v>5</v>
      </c>
      <c r="K32">
        <v>8</v>
      </c>
      <c r="L32" t="b">
        <f t="shared" si="3"/>
        <v>1</v>
      </c>
    </row>
    <row r="33" spans="1:12" x14ac:dyDescent="0.35">
      <c r="A33" s="26" t="s">
        <v>25</v>
      </c>
      <c r="B33" s="26"/>
      <c r="C33" s="26">
        <v>10</v>
      </c>
      <c r="D33" s="26">
        <v>8</v>
      </c>
      <c r="E33" s="26"/>
      <c r="F33" s="26">
        <v>7</v>
      </c>
      <c r="G33" s="26"/>
      <c r="H33" s="27">
        <f>AVERAGE(B33,C33,D33,E33:G33)</f>
        <v>8.3333333333333339</v>
      </c>
      <c r="I33" s="25">
        <f t="shared" si="5"/>
        <v>8</v>
      </c>
      <c r="J33">
        <f t="shared" si="2"/>
        <v>3</v>
      </c>
      <c r="K33">
        <v>8</v>
      </c>
      <c r="L33" t="b">
        <f t="shared" si="3"/>
        <v>1</v>
      </c>
    </row>
    <row r="34" spans="1:12" x14ac:dyDescent="0.35">
      <c r="A34" s="26" t="s">
        <v>26</v>
      </c>
      <c r="B34" s="26"/>
      <c r="C34" s="26">
        <v>9</v>
      </c>
      <c r="D34" s="26">
        <v>8.5</v>
      </c>
      <c r="E34" s="26"/>
      <c r="F34" s="26">
        <v>7</v>
      </c>
      <c r="G34" s="26"/>
      <c r="H34" s="28">
        <f>AVERAGE(B34,C34,D34,E34:G34)</f>
        <v>8.1666666666666661</v>
      </c>
      <c r="I34" s="23">
        <f t="shared" si="5"/>
        <v>8</v>
      </c>
      <c r="J34">
        <f t="shared" si="2"/>
        <v>3</v>
      </c>
      <c r="K34">
        <v>8</v>
      </c>
      <c r="L34" t="b">
        <f t="shared" si="3"/>
        <v>1</v>
      </c>
    </row>
    <row r="35" spans="1:12" x14ac:dyDescent="0.35">
      <c r="A35" s="16">
        <f>COUNTA(A3:A34)</f>
        <v>32</v>
      </c>
      <c r="D35" s="17">
        <f>AVERAGE(D3:D34)</f>
        <v>7.1724137931034484</v>
      </c>
      <c r="E35" s="16"/>
    </row>
    <row r="36" spans="1:12" x14ac:dyDescent="0.35">
      <c r="D36" s="18">
        <f>COUNT(D3:D34)</f>
        <v>29</v>
      </c>
      <c r="E36" s="16">
        <f>A35-D36</f>
        <v>3</v>
      </c>
    </row>
    <row r="37" spans="1:12" x14ac:dyDescent="0.35">
      <c r="D37" s="16">
        <f>MEDIAN(D3:D34)</f>
        <v>7.5</v>
      </c>
      <c r="E37" s="16"/>
    </row>
    <row r="38" spans="1:12" x14ac:dyDescent="0.35">
      <c r="B38" s="16"/>
      <c r="C38" s="16"/>
      <c r="F38" s="16"/>
      <c r="G38" s="16"/>
      <c r="H38" s="17"/>
    </row>
    <row r="39" spans="1:12" x14ac:dyDescent="0.35">
      <c r="A39" s="16"/>
      <c r="B39" s="16"/>
      <c r="C39" s="16"/>
      <c r="F39" s="16"/>
      <c r="G39" s="16"/>
      <c r="H39" s="16"/>
    </row>
    <row r="40" spans="1:12" x14ac:dyDescent="0.35">
      <c r="A40" s="16"/>
      <c r="B40" s="16"/>
      <c r="C40" s="16"/>
      <c r="F40" s="16"/>
      <c r="G40" s="16"/>
      <c r="H40" s="16"/>
    </row>
    <row r="41" spans="1:12" x14ac:dyDescent="0.35">
      <c r="A41" s="20"/>
      <c r="B41" s="20"/>
      <c r="C41" s="16"/>
      <c r="D41" s="16"/>
      <c r="E41" s="16"/>
      <c r="F41" s="16"/>
      <c r="G41" s="16"/>
      <c r="H41" s="16"/>
    </row>
    <row r="42" spans="1:12" x14ac:dyDescent="0.35">
      <c r="A42" s="20"/>
      <c r="B42" s="21"/>
      <c r="C42" s="16"/>
      <c r="D42" s="16"/>
      <c r="E42" s="16"/>
      <c r="F42" s="16"/>
      <c r="G42" s="16"/>
      <c r="H42" s="16"/>
    </row>
    <row r="43" spans="1:12" x14ac:dyDescent="0.35">
      <c r="A43" s="20"/>
      <c r="B43" s="20"/>
    </row>
    <row r="44" spans="1:12" x14ac:dyDescent="0.35">
      <c r="A44" s="16"/>
      <c r="B44" s="16"/>
    </row>
    <row r="45" spans="1:12" x14ac:dyDescent="0.35">
      <c r="A45" s="16"/>
      <c r="B45" s="16"/>
    </row>
    <row r="46" spans="1:12" x14ac:dyDescent="0.35">
      <c r="A46" s="16"/>
      <c r="B46" s="16"/>
    </row>
    <row r="47" spans="1:12" x14ac:dyDescent="0.35">
      <c r="A47" s="16"/>
      <c r="B47" s="16"/>
    </row>
    <row r="48" spans="1:12" x14ac:dyDescent="0.35">
      <c r="A48" s="16"/>
      <c r="B48" s="16"/>
    </row>
    <row r="49" spans="1:2" x14ac:dyDescent="0.35">
      <c r="A49" s="16"/>
      <c r="B49" s="16"/>
    </row>
    <row r="50" spans="1:2" x14ac:dyDescent="0.35">
      <c r="A50" s="16"/>
      <c r="B50" s="19"/>
    </row>
  </sheetData>
  <pageMargins left="0.7" right="0.7" top="0.75" bottom="0.75" header="0.3" footer="0.3"/>
  <pageSetup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L50"/>
  <sheetViews>
    <sheetView tabSelected="1" workbookViewId="0">
      <pane ySplit="2" topLeftCell="A33" activePane="bottomLeft" state="frozen"/>
      <selection pane="bottomLeft" activeCell="O17" sqref="O17"/>
    </sheetView>
  </sheetViews>
  <sheetFormatPr baseColWidth="10" defaultRowHeight="14.5" x14ac:dyDescent="0.35"/>
  <cols>
    <col min="1" max="1" width="29.26953125" bestFit="1" customWidth="1"/>
    <col min="2" max="2" width="5.08984375" bestFit="1" customWidth="1"/>
    <col min="3" max="3" width="6.6328125" customWidth="1"/>
    <col min="4" max="4" width="8.6328125" customWidth="1"/>
    <col min="5" max="5" width="5.54296875" customWidth="1"/>
    <col min="6" max="6" width="6.6328125" bestFit="1" customWidth="1"/>
    <col min="7" max="7" width="5.26953125" bestFit="1" customWidth="1"/>
    <col min="8" max="8" width="7.81640625" bestFit="1" customWidth="1"/>
    <col min="9" max="9" width="6.26953125" customWidth="1"/>
    <col min="12" max="12" width="11.1796875" bestFit="1" customWidth="1"/>
  </cols>
  <sheetData>
    <row r="1" spans="1:12" x14ac:dyDescent="0.35">
      <c r="A1" t="s">
        <v>56</v>
      </c>
    </row>
    <row r="2" spans="1:12" s="3" customFormat="1" x14ac:dyDescent="0.35">
      <c r="A2" s="22" t="s">
        <v>1</v>
      </c>
      <c r="B2" s="22" t="s">
        <v>57</v>
      </c>
      <c r="C2" s="22" t="s">
        <v>0</v>
      </c>
      <c r="D2" s="22" t="s">
        <v>60</v>
      </c>
      <c r="E2" s="22" t="s">
        <v>55</v>
      </c>
      <c r="F2" s="22" t="s">
        <v>61</v>
      </c>
      <c r="G2" s="22" t="s">
        <v>59</v>
      </c>
      <c r="H2" s="22" t="s">
        <v>58</v>
      </c>
      <c r="K2" s="3" t="s">
        <v>62</v>
      </c>
    </row>
    <row r="3" spans="1:12" x14ac:dyDescent="0.35">
      <c r="A3" s="37" t="s">
        <v>2</v>
      </c>
      <c r="B3" s="37"/>
      <c r="C3" s="37"/>
      <c r="D3" s="37">
        <v>9</v>
      </c>
      <c r="E3" s="37"/>
      <c r="F3" s="37">
        <v>7</v>
      </c>
      <c r="G3" s="37"/>
      <c r="H3" s="38">
        <f>AVERAGE(B3:G3)</f>
        <v>8</v>
      </c>
      <c r="I3" s="25">
        <f>ROUND(H3,0)</f>
        <v>8</v>
      </c>
      <c r="J3">
        <f>COUNT(B3:G3)</f>
        <v>2</v>
      </c>
      <c r="K3">
        <v>7</v>
      </c>
      <c r="L3" t="b">
        <f>IF(I3=K3,TRUE())</f>
        <v>0</v>
      </c>
    </row>
    <row r="4" spans="1:12" x14ac:dyDescent="0.35">
      <c r="A4" s="37" t="s">
        <v>3</v>
      </c>
      <c r="B4" s="37"/>
      <c r="C4" s="37"/>
      <c r="D4" s="37">
        <v>8.5</v>
      </c>
      <c r="E4" s="37"/>
      <c r="F4" s="37">
        <v>7</v>
      </c>
      <c r="G4" s="37"/>
      <c r="H4" s="38">
        <f t="shared" ref="H4:H34" si="0">AVERAGE(B4:G4)</f>
        <v>7.75</v>
      </c>
      <c r="I4" s="23">
        <f t="shared" ref="I4:I34" si="1">ROUND(H4,0)</f>
        <v>8</v>
      </c>
      <c r="J4">
        <f t="shared" ref="J4:J34" si="2">COUNT(B4:G4)</f>
        <v>2</v>
      </c>
      <c r="K4">
        <v>7</v>
      </c>
      <c r="L4" t="b">
        <f t="shared" ref="L4:L34" si="3">IF(I4=K4,TRUE())</f>
        <v>0</v>
      </c>
    </row>
    <row r="5" spans="1:12" x14ac:dyDescent="0.35">
      <c r="A5" s="37" t="s">
        <v>4</v>
      </c>
      <c r="B5" s="37"/>
      <c r="C5" s="37"/>
      <c r="D5" s="37">
        <v>8.5</v>
      </c>
      <c r="E5" s="37"/>
      <c r="F5" s="37">
        <v>7</v>
      </c>
      <c r="G5" s="37"/>
      <c r="H5" s="38">
        <f t="shared" si="0"/>
        <v>7.75</v>
      </c>
      <c r="I5" s="23">
        <f t="shared" si="1"/>
        <v>8</v>
      </c>
      <c r="J5">
        <f t="shared" si="2"/>
        <v>2</v>
      </c>
      <c r="K5">
        <v>8</v>
      </c>
      <c r="L5" t="b">
        <f t="shared" si="3"/>
        <v>1</v>
      </c>
    </row>
    <row r="6" spans="1:12" x14ac:dyDescent="0.35">
      <c r="A6" s="37" t="s">
        <v>5</v>
      </c>
      <c r="B6" s="37"/>
      <c r="C6" s="37"/>
      <c r="D6" s="37">
        <v>8</v>
      </c>
      <c r="E6" s="37"/>
      <c r="F6" s="37">
        <v>7</v>
      </c>
      <c r="G6" s="37"/>
      <c r="H6" s="38">
        <f t="shared" si="0"/>
        <v>7.5</v>
      </c>
      <c r="I6" s="25">
        <f t="shared" si="1"/>
        <v>8</v>
      </c>
      <c r="J6">
        <f t="shared" si="2"/>
        <v>2</v>
      </c>
      <c r="K6">
        <v>7</v>
      </c>
      <c r="L6" t="b">
        <f t="shared" si="3"/>
        <v>0</v>
      </c>
    </row>
    <row r="7" spans="1:12" x14ac:dyDescent="0.35">
      <c r="A7" s="37" t="s">
        <v>6</v>
      </c>
      <c r="B7" s="37"/>
      <c r="C7" s="37"/>
      <c r="D7" s="37">
        <v>9</v>
      </c>
      <c r="E7" s="37"/>
      <c r="F7" s="37"/>
      <c r="G7" s="37"/>
      <c r="H7" s="38">
        <f t="shared" si="0"/>
        <v>9</v>
      </c>
      <c r="I7" s="23">
        <f t="shared" si="1"/>
        <v>9</v>
      </c>
      <c r="J7">
        <f t="shared" si="2"/>
        <v>1</v>
      </c>
      <c r="K7">
        <v>10</v>
      </c>
      <c r="L7" t="b">
        <f t="shared" si="3"/>
        <v>0</v>
      </c>
    </row>
    <row r="8" spans="1:12" x14ac:dyDescent="0.35">
      <c r="A8" s="37" t="s">
        <v>7</v>
      </c>
      <c r="B8" s="37"/>
      <c r="C8" s="37"/>
      <c r="D8" s="37">
        <v>8</v>
      </c>
      <c r="E8" s="37"/>
      <c r="F8" s="37"/>
      <c r="G8" s="37"/>
      <c r="H8" s="38">
        <f t="shared" si="0"/>
        <v>8</v>
      </c>
      <c r="I8" s="23">
        <f t="shared" si="1"/>
        <v>8</v>
      </c>
      <c r="J8">
        <f t="shared" si="2"/>
        <v>1</v>
      </c>
      <c r="K8">
        <v>9</v>
      </c>
      <c r="L8" t="b">
        <f t="shared" si="3"/>
        <v>0</v>
      </c>
    </row>
    <row r="9" spans="1:12" x14ac:dyDescent="0.35">
      <c r="A9" s="37" t="s">
        <v>8</v>
      </c>
      <c r="B9" s="37"/>
      <c r="C9" s="37"/>
      <c r="D9" s="37">
        <v>8</v>
      </c>
      <c r="E9" s="37"/>
      <c r="F9" s="37">
        <v>9</v>
      </c>
      <c r="G9" s="37"/>
      <c r="H9" s="38">
        <f t="shared" si="0"/>
        <v>8.5</v>
      </c>
      <c r="I9" s="25">
        <f t="shared" si="1"/>
        <v>9</v>
      </c>
      <c r="J9">
        <f t="shared" si="2"/>
        <v>2</v>
      </c>
      <c r="K9">
        <v>9</v>
      </c>
      <c r="L9" t="b">
        <f t="shared" si="3"/>
        <v>1</v>
      </c>
    </row>
    <row r="10" spans="1:12" x14ac:dyDescent="0.35">
      <c r="A10" s="37" t="s">
        <v>9</v>
      </c>
      <c r="B10" s="37"/>
      <c r="C10" s="37"/>
      <c r="D10" s="37"/>
      <c r="E10" s="37"/>
      <c r="F10" s="37"/>
      <c r="G10" s="37"/>
      <c r="H10" s="38" t="e">
        <f t="shared" si="0"/>
        <v>#DIV/0!</v>
      </c>
      <c r="I10" s="25" t="e">
        <f t="shared" si="1"/>
        <v>#DIV/0!</v>
      </c>
      <c r="J10">
        <f t="shared" si="2"/>
        <v>0</v>
      </c>
      <c r="K10">
        <v>9</v>
      </c>
      <c r="L10" t="e">
        <f t="shared" si="3"/>
        <v>#DIV/0!</v>
      </c>
    </row>
    <row r="11" spans="1:12" x14ac:dyDescent="0.35">
      <c r="A11" s="37" t="s">
        <v>11</v>
      </c>
      <c r="B11" s="37"/>
      <c r="C11" s="37"/>
      <c r="D11" s="37">
        <v>10</v>
      </c>
      <c r="E11" s="37"/>
      <c r="F11" s="37"/>
      <c r="G11" s="37"/>
      <c r="H11" s="38">
        <f t="shared" si="0"/>
        <v>10</v>
      </c>
      <c r="I11" s="23">
        <f t="shared" si="1"/>
        <v>10</v>
      </c>
      <c r="J11">
        <f t="shared" si="2"/>
        <v>1</v>
      </c>
      <c r="K11">
        <v>9</v>
      </c>
      <c r="L11" t="b">
        <f t="shared" si="3"/>
        <v>0</v>
      </c>
    </row>
    <row r="12" spans="1:12" x14ac:dyDescent="0.35">
      <c r="A12" s="37" t="s">
        <v>13</v>
      </c>
      <c r="B12" s="37"/>
      <c r="C12" s="37"/>
      <c r="D12" s="37">
        <v>9</v>
      </c>
      <c r="E12" s="37"/>
      <c r="F12" s="37">
        <v>8</v>
      </c>
      <c r="G12" s="37"/>
      <c r="H12" s="38">
        <f t="shared" si="0"/>
        <v>8.5</v>
      </c>
      <c r="I12" s="25">
        <f t="shared" si="1"/>
        <v>9</v>
      </c>
      <c r="J12">
        <f t="shared" si="2"/>
        <v>2</v>
      </c>
      <c r="K12">
        <v>9</v>
      </c>
      <c r="L12" t="b">
        <f t="shared" si="3"/>
        <v>1</v>
      </c>
    </row>
    <row r="13" spans="1:12" x14ac:dyDescent="0.35">
      <c r="A13" s="37" t="s">
        <v>14</v>
      </c>
      <c r="B13" s="37"/>
      <c r="C13" s="37"/>
      <c r="D13" s="37">
        <v>10</v>
      </c>
      <c r="E13" s="37"/>
      <c r="F13" s="37"/>
      <c r="G13" s="37"/>
      <c r="H13" s="38">
        <f t="shared" si="0"/>
        <v>10</v>
      </c>
      <c r="I13" s="23">
        <f t="shared" si="1"/>
        <v>10</v>
      </c>
      <c r="J13">
        <f t="shared" si="2"/>
        <v>1</v>
      </c>
      <c r="K13">
        <v>10</v>
      </c>
      <c r="L13" t="b">
        <f t="shared" si="3"/>
        <v>1</v>
      </c>
    </row>
    <row r="14" spans="1:12" x14ac:dyDescent="0.35">
      <c r="A14" s="37" t="s">
        <v>15</v>
      </c>
      <c r="B14" s="37"/>
      <c r="C14" s="37"/>
      <c r="D14" s="37"/>
      <c r="E14" s="37"/>
      <c r="F14" s="37">
        <v>7</v>
      </c>
      <c r="G14" s="37"/>
      <c r="H14" s="38">
        <f t="shared" si="0"/>
        <v>7</v>
      </c>
      <c r="I14" s="25">
        <f t="shared" si="1"/>
        <v>7</v>
      </c>
      <c r="J14">
        <f t="shared" si="2"/>
        <v>1</v>
      </c>
      <c r="K14">
        <v>7</v>
      </c>
      <c r="L14" t="b">
        <f t="shared" si="3"/>
        <v>1</v>
      </c>
    </row>
    <row r="15" spans="1:12" x14ac:dyDescent="0.35">
      <c r="A15" s="37" t="s">
        <v>16</v>
      </c>
      <c r="B15" s="37"/>
      <c r="C15" s="37"/>
      <c r="D15" s="37">
        <v>9</v>
      </c>
      <c r="E15" s="37"/>
      <c r="F15" s="37"/>
      <c r="G15" s="37"/>
      <c r="H15" s="38">
        <f t="shared" si="0"/>
        <v>9</v>
      </c>
      <c r="I15" s="23">
        <f t="shared" si="1"/>
        <v>9</v>
      </c>
      <c r="J15">
        <f t="shared" si="2"/>
        <v>1</v>
      </c>
      <c r="K15">
        <v>7</v>
      </c>
      <c r="L15" t="b">
        <f t="shared" si="3"/>
        <v>0</v>
      </c>
    </row>
    <row r="16" spans="1:12" x14ac:dyDescent="0.35">
      <c r="A16" s="37" t="s">
        <v>18</v>
      </c>
      <c r="B16" s="37"/>
      <c r="C16" s="37"/>
      <c r="D16" s="37">
        <v>9</v>
      </c>
      <c r="E16" s="37"/>
      <c r="F16" s="37">
        <v>7</v>
      </c>
      <c r="G16" s="37"/>
      <c r="H16" s="38">
        <f t="shared" si="0"/>
        <v>8</v>
      </c>
      <c r="I16" s="24">
        <f t="shared" si="1"/>
        <v>8</v>
      </c>
      <c r="J16">
        <f t="shared" si="2"/>
        <v>2</v>
      </c>
      <c r="K16">
        <v>8</v>
      </c>
      <c r="L16" t="b">
        <f t="shared" si="3"/>
        <v>1</v>
      </c>
    </row>
    <row r="17" spans="1:12" x14ac:dyDescent="0.35">
      <c r="A17" s="37" t="s">
        <v>19</v>
      </c>
      <c r="B17" s="37"/>
      <c r="C17" s="37"/>
      <c r="D17" s="37">
        <v>9</v>
      </c>
      <c r="E17" s="37"/>
      <c r="F17" s="39">
        <v>9</v>
      </c>
      <c r="G17" s="37"/>
      <c r="H17" s="38">
        <f t="shared" si="0"/>
        <v>9</v>
      </c>
      <c r="I17" s="23">
        <f t="shared" si="1"/>
        <v>9</v>
      </c>
      <c r="J17">
        <f t="shared" si="2"/>
        <v>2</v>
      </c>
      <c r="K17">
        <v>10</v>
      </c>
      <c r="L17" t="b">
        <f t="shared" si="3"/>
        <v>0</v>
      </c>
    </row>
    <row r="18" spans="1:12" x14ac:dyDescent="0.35">
      <c r="A18" s="37" t="s">
        <v>20</v>
      </c>
      <c r="B18" s="37"/>
      <c r="C18" s="37"/>
      <c r="D18" s="37">
        <v>9</v>
      </c>
      <c r="E18" s="37"/>
      <c r="F18" s="37">
        <v>7</v>
      </c>
      <c r="G18" s="37"/>
      <c r="H18" s="38">
        <f t="shared" si="0"/>
        <v>8</v>
      </c>
      <c r="I18" s="23">
        <f t="shared" si="1"/>
        <v>8</v>
      </c>
      <c r="J18">
        <f t="shared" si="2"/>
        <v>2</v>
      </c>
      <c r="K18">
        <v>6</v>
      </c>
      <c r="L18" t="b">
        <f t="shared" si="3"/>
        <v>0</v>
      </c>
    </row>
    <row r="19" spans="1:12" x14ac:dyDescent="0.35">
      <c r="A19" s="37" t="s">
        <v>21</v>
      </c>
      <c r="B19" s="37"/>
      <c r="C19" s="37"/>
      <c r="D19" s="37">
        <v>10</v>
      </c>
      <c r="E19" s="37"/>
      <c r="F19" s="37"/>
      <c r="G19" s="37"/>
      <c r="H19" s="38">
        <f t="shared" si="0"/>
        <v>10</v>
      </c>
      <c r="I19" s="23">
        <f t="shared" si="1"/>
        <v>10</v>
      </c>
      <c r="J19">
        <f t="shared" si="2"/>
        <v>1</v>
      </c>
      <c r="K19">
        <v>10</v>
      </c>
      <c r="L19" t="b">
        <f t="shared" si="3"/>
        <v>1</v>
      </c>
    </row>
    <row r="20" spans="1:12" x14ac:dyDescent="0.35">
      <c r="A20" s="37" t="s">
        <v>22</v>
      </c>
      <c r="B20" s="39"/>
      <c r="C20" s="37"/>
      <c r="D20" s="37">
        <v>10</v>
      </c>
      <c r="E20" s="37"/>
      <c r="F20" s="37"/>
      <c r="G20" s="37"/>
      <c r="H20" s="38">
        <f t="shared" si="0"/>
        <v>10</v>
      </c>
      <c r="I20" s="23">
        <f t="shared" si="1"/>
        <v>10</v>
      </c>
      <c r="J20">
        <f t="shared" si="2"/>
        <v>1</v>
      </c>
      <c r="K20">
        <v>9</v>
      </c>
      <c r="L20" t="b">
        <f t="shared" si="3"/>
        <v>0</v>
      </c>
    </row>
    <row r="21" spans="1:12" x14ac:dyDescent="0.35">
      <c r="A21" s="37" t="s">
        <v>23</v>
      </c>
      <c r="B21" s="37"/>
      <c r="C21" s="37"/>
      <c r="D21" s="37">
        <v>9</v>
      </c>
      <c r="E21" s="37"/>
      <c r="F21" s="37">
        <v>7</v>
      </c>
      <c r="G21" s="37"/>
      <c r="H21" s="38">
        <f t="shared" si="0"/>
        <v>8</v>
      </c>
      <c r="I21" s="25">
        <f t="shared" si="1"/>
        <v>8</v>
      </c>
      <c r="J21">
        <f t="shared" si="2"/>
        <v>2</v>
      </c>
      <c r="K21">
        <v>7</v>
      </c>
      <c r="L21" t="b">
        <f t="shared" si="3"/>
        <v>0</v>
      </c>
    </row>
    <row r="22" spans="1:12" x14ac:dyDescent="0.35">
      <c r="A22" s="37" t="s">
        <v>24</v>
      </c>
      <c r="B22" s="37"/>
      <c r="C22" s="37"/>
      <c r="D22" s="37">
        <v>8.5</v>
      </c>
      <c r="E22" s="37"/>
      <c r="F22" s="37">
        <v>6</v>
      </c>
      <c r="G22" s="37"/>
      <c r="H22" s="38">
        <f t="shared" si="0"/>
        <v>7.25</v>
      </c>
      <c r="I22" s="25">
        <f t="shared" si="1"/>
        <v>7</v>
      </c>
      <c r="J22">
        <f t="shared" si="2"/>
        <v>2</v>
      </c>
      <c r="K22">
        <v>6</v>
      </c>
      <c r="L22" t="b">
        <f t="shared" si="3"/>
        <v>0</v>
      </c>
    </row>
    <row r="23" spans="1:12" x14ac:dyDescent="0.35">
      <c r="A23" s="37" t="s">
        <v>27</v>
      </c>
      <c r="B23" s="37"/>
      <c r="C23" s="37"/>
      <c r="D23" s="37">
        <v>4.5</v>
      </c>
      <c r="E23" s="37"/>
      <c r="F23" s="37">
        <v>7</v>
      </c>
      <c r="G23" s="37"/>
      <c r="H23" s="38">
        <f t="shared" si="0"/>
        <v>5.75</v>
      </c>
      <c r="I23" s="25">
        <f t="shared" si="1"/>
        <v>6</v>
      </c>
      <c r="J23">
        <f t="shared" si="2"/>
        <v>2</v>
      </c>
      <c r="K23">
        <v>8</v>
      </c>
      <c r="L23" t="b">
        <f t="shared" si="3"/>
        <v>0</v>
      </c>
    </row>
    <row r="24" spans="1:12" x14ac:dyDescent="0.35">
      <c r="A24" s="37" t="s">
        <v>28</v>
      </c>
      <c r="B24" s="37"/>
      <c r="C24" s="37"/>
      <c r="D24" s="37">
        <v>3.5</v>
      </c>
      <c r="E24" s="37"/>
      <c r="F24" s="37">
        <v>7</v>
      </c>
      <c r="G24" s="37"/>
      <c r="H24" s="38">
        <f t="shared" si="0"/>
        <v>5.25</v>
      </c>
      <c r="I24" s="25">
        <f t="shared" si="1"/>
        <v>5</v>
      </c>
      <c r="J24">
        <f t="shared" si="2"/>
        <v>2</v>
      </c>
      <c r="K24">
        <v>7</v>
      </c>
      <c r="L24" t="b">
        <f t="shared" si="3"/>
        <v>0</v>
      </c>
    </row>
    <row r="25" spans="1:12" x14ac:dyDescent="0.35">
      <c r="A25" s="37" t="s">
        <v>29</v>
      </c>
      <c r="B25" s="37"/>
      <c r="C25" s="37"/>
      <c r="D25" s="37">
        <v>7.5</v>
      </c>
      <c r="E25" s="37"/>
      <c r="F25" s="37"/>
      <c r="G25" s="37"/>
      <c r="H25" s="38">
        <f t="shared" si="0"/>
        <v>7.5</v>
      </c>
      <c r="I25" s="25">
        <f t="shared" si="1"/>
        <v>8</v>
      </c>
      <c r="J25">
        <f t="shared" si="2"/>
        <v>1</v>
      </c>
      <c r="K25">
        <v>9</v>
      </c>
      <c r="L25" t="b">
        <f t="shared" si="3"/>
        <v>0</v>
      </c>
    </row>
    <row r="26" spans="1:12" x14ac:dyDescent="0.35">
      <c r="A26" s="37" t="s">
        <v>30</v>
      </c>
      <c r="B26" s="37"/>
      <c r="C26" s="37"/>
      <c r="D26" s="37">
        <v>4</v>
      </c>
      <c r="E26" s="37"/>
      <c r="F26" s="37">
        <v>7</v>
      </c>
      <c r="G26" s="37"/>
      <c r="H26" s="38">
        <f t="shared" si="0"/>
        <v>5.5</v>
      </c>
      <c r="I26" s="25">
        <f t="shared" si="1"/>
        <v>6</v>
      </c>
      <c r="J26">
        <f t="shared" si="2"/>
        <v>2</v>
      </c>
      <c r="K26">
        <v>6</v>
      </c>
      <c r="L26" t="b">
        <f t="shared" si="3"/>
        <v>1</v>
      </c>
    </row>
    <row r="27" spans="1:12" x14ac:dyDescent="0.35">
      <c r="A27" s="37" t="s">
        <v>31</v>
      </c>
      <c r="B27" s="37"/>
      <c r="C27" s="37"/>
      <c r="D27" s="37">
        <v>8.5</v>
      </c>
      <c r="E27" s="37"/>
      <c r="F27" s="37"/>
      <c r="G27" s="37"/>
      <c r="H27" s="38">
        <f t="shared" si="0"/>
        <v>8.5</v>
      </c>
      <c r="I27" s="24">
        <f t="shared" si="1"/>
        <v>9</v>
      </c>
      <c r="J27">
        <f t="shared" si="2"/>
        <v>1</v>
      </c>
      <c r="K27">
        <v>9</v>
      </c>
      <c r="L27" t="b">
        <f t="shared" si="3"/>
        <v>1</v>
      </c>
    </row>
    <row r="28" spans="1:12" x14ac:dyDescent="0.35">
      <c r="A28" s="37" t="s">
        <v>32</v>
      </c>
      <c r="B28" s="40"/>
      <c r="C28" s="40"/>
      <c r="D28" s="40">
        <v>8</v>
      </c>
      <c r="E28" s="40"/>
      <c r="F28" s="40">
        <v>7</v>
      </c>
      <c r="G28" s="40"/>
      <c r="H28" s="38">
        <f t="shared" si="0"/>
        <v>7.5</v>
      </c>
      <c r="I28" s="24">
        <f t="shared" si="1"/>
        <v>8</v>
      </c>
      <c r="J28">
        <f t="shared" si="2"/>
        <v>2</v>
      </c>
      <c r="K28">
        <v>6</v>
      </c>
      <c r="L28" t="b">
        <f t="shared" si="3"/>
        <v>0</v>
      </c>
    </row>
    <row r="29" spans="1:12" x14ac:dyDescent="0.35">
      <c r="A29" s="37" t="s">
        <v>33</v>
      </c>
      <c r="B29" s="37"/>
      <c r="C29" s="37"/>
      <c r="D29" s="37">
        <v>8</v>
      </c>
      <c r="E29" s="37"/>
      <c r="F29" s="37"/>
      <c r="G29" s="37"/>
      <c r="H29" s="38">
        <f t="shared" si="0"/>
        <v>8</v>
      </c>
      <c r="I29" s="23">
        <f t="shared" si="1"/>
        <v>8</v>
      </c>
      <c r="J29">
        <f t="shared" si="2"/>
        <v>1</v>
      </c>
      <c r="K29">
        <v>8</v>
      </c>
      <c r="L29" t="b">
        <f t="shared" si="3"/>
        <v>1</v>
      </c>
    </row>
    <row r="30" spans="1:12" x14ac:dyDescent="0.35">
      <c r="A30" s="37" t="s">
        <v>10</v>
      </c>
      <c r="B30" s="39"/>
      <c r="C30" s="37"/>
      <c r="D30" s="37">
        <v>9.5</v>
      </c>
      <c r="E30" s="37"/>
      <c r="F30" s="37"/>
      <c r="G30" s="37"/>
      <c r="H30" s="38">
        <f t="shared" si="0"/>
        <v>9.5</v>
      </c>
      <c r="I30" s="23">
        <f t="shared" si="1"/>
        <v>10</v>
      </c>
      <c r="J30">
        <f t="shared" si="2"/>
        <v>1</v>
      </c>
      <c r="K30">
        <v>9</v>
      </c>
      <c r="L30" t="b">
        <f t="shared" si="3"/>
        <v>0</v>
      </c>
    </row>
    <row r="31" spans="1:12" x14ac:dyDescent="0.35">
      <c r="A31" s="37" t="s">
        <v>17</v>
      </c>
      <c r="B31" s="39"/>
      <c r="C31" s="37"/>
      <c r="D31" s="37">
        <v>10</v>
      </c>
      <c r="E31" s="37"/>
      <c r="F31" s="37"/>
      <c r="G31" s="37"/>
      <c r="H31" s="38">
        <f t="shared" si="0"/>
        <v>10</v>
      </c>
      <c r="I31" s="23">
        <f t="shared" si="1"/>
        <v>10</v>
      </c>
      <c r="J31">
        <f t="shared" si="2"/>
        <v>1</v>
      </c>
      <c r="K31">
        <v>10</v>
      </c>
      <c r="L31" t="b">
        <f t="shared" si="3"/>
        <v>1</v>
      </c>
    </row>
    <row r="32" spans="1:12" x14ac:dyDescent="0.35">
      <c r="A32" s="37" t="s">
        <v>12</v>
      </c>
      <c r="B32" s="37"/>
      <c r="C32" s="37"/>
      <c r="D32" s="41">
        <v>10</v>
      </c>
      <c r="E32" s="37"/>
      <c r="F32" s="37">
        <v>7</v>
      </c>
      <c r="G32" s="37"/>
      <c r="H32" s="38">
        <f t="shared" si="0"/>
        <v>8.5</v>
      </c>
      <c r="I32" s="23">
        <f t="shared" si="1"/>
        <v>9</v>
      </c>
      <c r="J32">
        <f t="shared" si="2"/>
        <v>2</v>
      </c>
      <c r="K32">
        <v>8</v>
      </c>
      <c r="L32" t="b">
        <f t="shared" si="3"/>
        <v>0</v>
      </c>
    </row>
    <row r="33" spans="1:12" x14ac:dyDescent="0.35">
      <c r="A33" s="37" t="s">
        <v>25</v>
      </c>
      <c r="B33" s="37"/>
      <c r="C33" s="37"/>
      <c r="D33" s="37">
        <v>7.5</v>
      </c>
      <c r="E33" s="37"/>
      <c r="F33" s="37">
        <v>7</v>
      </c>
      <c r="G33" s="37"/>
      <c r="H33" s="38">
        <f t="shared" si="0"/>
        <v>7.25</v>
      </c>
      <c r="I33" s="25">
        <f t="shared" si="1"/>
        <v>7</v>
      </c>
      <c r="J33">
        <f t="shared" si="2"/>
        <v>2</v>
      </c>
      <c r="K33">
        <v>8</v>
      </c>
      <c r="L33" t="b">
        <f t="shared" si="3"/>
        <v>0</v>
      </c>
    </row>
    <row r="34" spans="1:12" x14ac:dyDescent="0.35">
      <c r="A34" s="37" t="s">
        <v>26</v>
      </c>
      <c r="B34" s="37"/>
      <c r="C34" s="37"/>
      <c r="D34" s="37">
        <v>6</v>
      </c>
      <c r="E34" s="37"/>
      <c r="F34" s="37">
        <v>7</v>
      </c>
      <c r="G34" s="37"/>
      <c r="H34" s="38">
        <f t="shared" si="0"/>
        <v>6.5</v>
      </c>
      <c r="I34" s="23">
        <f t="shared" si="1"/>
        <v>7</v>
      </c>
      <c r="J34">
        <f t="shared" si="2"/>
        <v>2</v>
      </c>
      <c r="K34">
        <v>8</v>
      </c>
      <c r="L34" t="b">
        <f t="shared" si="3"/>
        <v>0</v>
      </c>
    </row>
    <row r="35" spans="1:12" x14ac:dyDescent="0.35">
      <c r="A35" s="16">
        <f>COUNTA(A3:A34)</f>
        <v>32</v>
      </c>
      <c r="D35" s="17">
        <f>AVERAGE(D3:D34)</f>
        <v>8.2833333333333332</v>
      </c>
      <c r="E35" s="16"/>
    </row>
    <row r="36" spans="1:12" x14ac:dyDescent="0.35">
      <c r="D36" s="18">
        <f>COUNT(D3:D34)</f>
        <v>30</v>
      </c>
      <c r="E36" s="16">
        <f>A35-D36</f>
        <v>2</v>
      </c>
    </row>
    <row r="37" spans="1:12" x14ac:dyDescent="0.35">
      <c r="D37" s="16">
        <f>MEDIAN(D3:D34)</f>
        <v>8.75</v>
      </c>
      <c r="E37" s="16"/>
    </row>
    <row r="38" spans="1:12" x14ac:dyDescent="0.35">
      <c r="B38" s="16"/>
      <c r="C38" s="16"/>
      <c r="F38" s="16"/>
      <c r="G38" s="16"/>
      <c r="H38" s="17"/>
    </row>
    <row r="39" spans="1:12" x14ac:dyDescent="0.35">
      <c r="A39" s="37" t="s">
        <v>9</v>
      </c>
      <c r="B39" s="1"/>
      <c r="C39" s="1"/>
      <c r="F39" s="16"/>
      <c r="G39" s="16"/>
      <c r="H39" s="16"/>
    </row>
    <row r="40" spans="1:12" x14ac:dyDescent="0.35">
      <c r="A40" s="37" t="s">
        <v>15</v>
      </c>
      <c r="B40" s="1"/>
      <c r="C40" s="1"/>
      <c r="F40" s="16"/>
      <c r="G40" s="16"/>
      <c r="H40" s="16"/>
    </row>
    <row r="41" spans="1:12" x14ac:dyDescent="0.35">
      <c r="A41" s="37" t="s">
        <v>27</v>
      </c>
      <c r="B41" s="1">
        <v>4.5</v>
      </c>
      <c r="C41" s="1" t="s">
        <v>63</v>
      </c>
      <c r="E41" s="16"/>
      <c r="F41" s="16"/>
      <c r="G41" s="16"/>
      <c r="H41" s="16"/>
    </row>
    <row r="42" spans="1:12" x14ac:dyDescent="0.35">
      <c r="A42" s="37" t="s">
        <v>28</v>
      </c>
      <c r="B42" s="1">
        <v>3.5</v>
      </c>
      <c r="C42" s="1" t="s">
        <v>63</v>
      </c>
      <c r="E42" s="16"/>
      <c r="F42" s="16"/>
      <c r="G42" s="16"/>
      <c r="H42" s="16"/>
    </row>
    <row r="43" spans="1:12" x14ac:dyDescent="0.35">
      <c r="A43" s="37" t="s">
        <v>30</v>
      </c>
      <c r="B43" s="1">
        <v>4</v>
      </c>
      <c r="C43" s="1" t="s">
        <v>63</v>
      </c>
    </row>
    <row r="44" spans="1:12" x14ac:dyDescent="0.35">
      <c r="A44" s="1" t="s">
        <v>26</v>
      </c>
      <c r="B44" s="1">
        <v>6</v>
      </c>
      <c r="C44" s="1" t="s">
        <v>64</v>
      </c>
    </row>
    <row r="45" spans="1:12" x14ac:dyDescent="0.35">
      <c r="A45" s="16"/>
      <c r="B45" s="16"/>
    </row>
    <row r="46" spans="1:12" x14ac:dyDescent="0.35">
      <c r="A46" s="16"/>
      <c r="B46" s="16"/>
    </row>
    <row r="47" spans="1:12" x14ac:dyDescent="0.35">
      <c r="A47" s="16"/>
      <c r="B47" s="16"/>
    </row>
    <row r="48" spans="1:12" x14ac:dyDescent="0.35">
      <c r="A48" s="16"/>
      <c r="B48" s="16"/>
    </row>
    <row r="49" spans="1:2" x14ac:dyDescent="0.35">
      <c r="A49" s="16"/>
      <c r="B49" s="16"/>
    </row>
    <row r="50" spans="1:2" x14ac:dyDescent="0.35">
      <c r="A50" s="16"/>
      <c r="B50" s="19"/>
    </row>
  </sheetData>
  <conditionalFormatting sqref="D3:D34">
    <cfRule type="cellIs" dxfId="0" priority="1" operator="lessThan">
      <formula>7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A2" sqref="A2"/>
    </sheetView>
  </sheetViews>
  <sheetFormatPr baseColWidth="10" defaultRowHeight="14.5" x14ac:dyDescent="0.35"/>
  <cols>
    <col min="1" max="1" width="3.81640625" bestFit="1" customWidth="1"/>
    <col min="2" max="2" width="6.26953125" bestFit="1" customWidth="1"/>
    <col min="3" max="3" width="4.453125" bestFit="1" customWidth="1"/>
    <col min="4" max="4" width="7.6328125" bestFit="1" customWidth="1"/>
    <col min="5" max="5" width="5.81640625" bestFit="1" customWidth="1"/>
    <col min="6" max="6" width="50.26953125" customWidth="1"/>
    <col min="7" max="7" width="57.6328125" customWidth="1"/>
  </cols>
  <sheetData>
    <row r="1" spans="1:7" x14ac:dyDescent="0.35">
      <c r="A1" s="2" t="s">
        <v>34</v>
      </c>
      <c r="B1" s="2" t="s">
        <v>35</v>
      </c>
      <c r="C1" s="2" t="s">
        <v>36</v>
      </c>
      <c r="D1" s="2" t="s">
        <v>37</v>
      </c>
      <c r="E1" s="2" t="s">
        <v>38</v>
      </c>
      <c r="F1" s="2" t="s">
        <v>39</v>
      </c>
      <c r="G1" s="2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workbookViewId="0">
      <selection activeCell="D16" sqref="D16"/>
    </sheetView>
  </sheetViews>
  <sheetFormatPr baseColWidth="10" defaultRowHeight="14.5" x14ac:dyDescent="0.35"/>
  <cols>
    <col min="2" max="2" width="14.81640625" bestFit="1" customWidth="1"/>
    <col min="3" max="3" width="12" customWidth="1"/>
    <col min="4" max="4" width="16" bestFit="1" customWidth="1"/>
    <col min="5" max="5" width="22.1796875" customWidth="1"/>
    <col min="6" max="6" width="21.26953125" customWidth="1"/>
    <col min="7" max="7" width="20" customWidth="1"/>
    <col min="8" max="8" width="19.7265625" bestFit="1" customWidth="1"/>
  </cols>
  <sheetData>
    <row r="1" spans="2:8" ht="54.5" customHeight="1" thickBot="1" x14ac:dyDescent="0.4">
      <c r="B1" s="32" t="s">
        <v>53</v>
      </c>
      <c r="C1" s="34"/>
      <c r="D1" s="15" t="s">
        <v>54</v>
      </c>
      <c r="E1" s="32" t="s">
        <v>52</v>
      </c>
      <c r="F1" s="33"/>
      <c r="G1" s="34"/>
    </row>
    <row r="2" spans="2:8" x14ac:dyDescent="0.35">
      <c r="B2" s="35">
        <v>42483</v>
      </c>
      <c r="C2" s="35"/>
      <c r="D2" s="14">
        <f ca="1">TODAY()</f>
        <v>42608</v>
      </c>
      <c r="E2" s="36">
        <f ca="1">D2-B2</f>
        <v>125</v>
      </c>
      <c r="F2" s="36"/>
      <c r="G2" s="36"/>
    </row>
    <row r="4" spans="2:8" ht="15" thickBot="1" x14ac:dyDescent="0.4"/>
    <row r="5" spans="2:8" s="3" customFormat="1" ht="29.5" customHeight="1" x14ac:dyDescent="0.35">
      <c r="B5" s="4" t="s">
        <v>41</v>
      </c>
      <c r="C5" s="5" t="s">
        <v>42</v>
      </c>
      <c r="D5" s="5" t="s">
        <v>45</v>
      </c>
      <c r="E5" s="6" t="s">
        <v>48</v>
      </c>
      <c r="F5" s="5" t="s">
        <v>49</v>
      </c>
      <c r="G5" s="5" t="s">
        <v>50</v>
      </c>
      <c r="H5" s="7" t="s">
        <v>51</v>
      </c>
    </row>
    <row r="6" spans="2:8" s="3" customFormat="1" ht="14.5" customHeight="1" thickBot="1" x14ac:dyDescent="0.4">
      <c r="B6" s="8"/>
      <c r="C6" s="9" t="s">
        <v>43</v>
      </c>
      <c r="D6" s="9" t="s">
        <v>44</v>
      </c>
      <c r="E6" s="10"/>
      <c r="F6" s="9" t="s">
        <v>46</v>
      </c>
      <c r="G6" s="9" t="s">
        <v>47</v>
      </c>
      <c r="H6" s="11"/>
    </row>
    <row r="7" spans="2:8" x14ac:dyDescent="0.35">
      <c r="B7" s="13">
        <v>23124</v>
      </c>
      <c r="C7" s="13">
        <f ca="1">TODAY()</f>
        <v>42608</v>
      </c>
      <c r="D7" s="12">
        <f ca="1">C7-B7</f>
        <v>19484</v>
      </c>
      <c r="E7" s="12">
        <f ca="1">D7/365.25</f>
        <v>53.34428473648186</v>
      </c>
      <c r="F7" s="12">
        <f ca="1">INT(E7)</f>
        <v>53</v>
      </c>
      <c r="G7" s="12">
        <f ca="1">MOD(D7,365.25)</f>
        <v>125.75</v>
      </c>
      <c r="H7" s="12"/>
    </row>
  </sheetData>
  <mergeCells count="4">
    <mergeCell ref="E1:G1"/>
    <mergeCell ref="B1:C1"/>
    <mergeCell ref="B2:C2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Trim1 pas Juan23</vt:lpstr>
      <vt:lpstr>TRIM 2</vt:lpstr>
      <vt:lpstr>Libro - Aula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</dc:creator>
  <cp:lastModifiedBy>Tati</cp:lastModifiedBy>
  <dcterms:created xsi:type="dcterms:W3CDTF">2016-04-25T20:32:24Z</dcterms:created>
  <dcterms:modified xsi:type="dcterms:W3CDTF">2016-08-26T06:16:46Z</dcterms:modified>
</cp:coreProperties>
</file>